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10"/>
  </bookViews>
  <sheets>
    <sheet name="Витрати січень- жовтень 2024" sheetId="1" r:id="rId1"/>
    <sheet name="Надходження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J4" i="1" l="1"/>
  <c r="I4" i="1"/>
  <c r="G4" i="1"/>
  <c r="H4" i="1"/>
  <c r="F4" i="1"/>
  <c r="E4" i="1"/>
  <c r="D4" i="1"/>
</calcChain>
</file>

<file path=xl/sharedStrings.xml><?xml version="1.0" encoding="utf-8"?>
<sst xmlns="http://schemas.openxmlformats.org/spreadsheetml/2006/main" count="56" uniqueCount="35">
  <si>
    <t>Стаття витрат</t>
  </si>
  <si>
    <t>ФІНАНСОВІ РЕСУРСИ (ЗАСНОВНИКИ)</t>
  </si>
  <si>
    <t>ЗАГАЛЬНИЙ БЮДЖЕТ В МІСЯЦЬ З ПОДАТКАМИ:</t>
  </si>
  <si>
    <t>Cума (UAH):</t>
  </si>
  <si>
    <t>Дата:</t>
  </si>
  <si>
    <t>Призначення платежу</t>
  </si>
  <si>
    <t>Найменування ЄДРПОУ</t>
  </si>
  <si>
    <t>Плат.iнтер-еквайринг через LiqPay 14360570</t>
  </si>
  <si>
    <t>ПОСОЛЬСТВО СПОЛУЧЕНИХ ШТАТIВ АМЕРИКИ В УКРАЇНI - USDO SYM 876924249491</t>
  </si>
  <si>
    <t>Травень</t>
  </si>
  <si>
    <t>Червень</t>
  </si>
  <si>
    <t>Липень</t>
  </si>
  <si>
    <t>Серпень</t>
  </si>
  <si>
    <t>Вересень</t>
  </si>
  <si>
    <t>Жовтень</t>
  </si>
  <si>
    <t>Школа соціального робітника</t>
  </si>
  <si>
    <t>ФІНАНСОВІ РЕСУРСИ (БЛАГОДІЙНИКИ)</t>
  </si>
  <si>
    <t>ФІНАНСОВІ РЕСУРСИ (Грант)</t>
  </si>
  <si>
    <t>Січень</t>
  </si>
  <si>
    <t>Лютий</t>
  </si>
  <si>
    <t>Березень</t>
  </si>
  <si>
    <t>Квітень</t>
  </si>
  <si>
    <t xml:space="preserve">LIQPAY ID 2415915256 SOID monthly_donation304570256847 PBK i64045270888 </t>
  </si>
  <si>
    <t xml:space="preserve">LIQPAY ID 2426999818 SOID monthly_donation304570256847 PBK i64045270888 </t>
  </si>
  <si>
    <t xml:space="preserve">LIQPAY ID 2438469351 SOID monthly_donation304570256847 PBK i64045270888 </t>
  </si>
  <si>
    <t xml:space="preserve">LIQPAY ID 2451027520 SOID monthly_donation304570256847 PBK i64045270888 </t>
  </si>
  <si>
    <t>БЕЗПОВОРОТНА ФН ДОПОМОГА, БЛАГОДIЙНИЙ ВНЕСОК ЗГДНО ГРАНТУ 0058 ВIД 03.04.2024Р.,БЕЗ ПДВ Правочин 1 вiд 19.06.2019</t>
  </si>
  <si>
    <t>БЕЗПОВОРОТНА ФН ДОПОМОГА, БЛАГОДIЙНИЙ ВНЕСОК ЗГДНО ГРАНТУ 0058 ВIД 25.03.2023Р.,БЕЗ ПДВ Правочин 1 вiд 19.06.2019</t>
  </si>
  <si>
    <t xml:space="preserve">LIQPAY ID 2477010169 SOID monthly_donation304570256847 PBK i64045270888 </t>
  </si>
  <si>
    <t xml:space="preserve">LIQPAY ID 2490383173 SOID monthly_donation304570256847 PBK i64045270888 </t>
  </si>
  <si>
    <t>БЕЗПОВОРОТНА ФН ДОПОМОГА, БЛАГОДIЙНИЙ ВНЕСОК ЗГДНО ГРАНТУ 0058 ВIД 03.04.2024Р.,БЕЗ ПДВ Правочин 1 вiд 23.10.2023</t>
  </si>
  <si>
    <t>LIQPAY ID 2504679261 SOID monthly_donation304570256847 PBK i64045270888</t>
  </si>
  <si>
    <t>LIQPAY ID 2519148973 SOID monthly_donation304570256847 PBK i64045270888</t>
  </si>
  <si>
    <t xml:space="preserve">LIQPAY ID 2533531954 SOID monthly_donation304570256847 PBK i64045270888 </t>
  </si>
  <si>
    <t xml:space="preserve">LIQPAY ID 2463222610 SOID monthly_donation304570256847 PBK i64045270888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</si>
</sst>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h:mm:ss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766C8"/>
        <bgColor indexed="64"/>
      </patternFill>
    </fill>
    <fill>
      <patternFill patternType="solid">
        <fgColor rgb="FF694E7E"/>
        <bgColor indexed="64"/>
      </patternFill>
    </fill>
    <fill>
      <patternFill patternType="solid">
        <fgColor rgb="FFDEBDFF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4" xfId="0" applyFont="1" applyBorder="1" applyAlignment="1">
      <alignment wrapText="1"/>
    </xf>
    <xf numFmtId="0" fontId="1" fillId="0" borderId="0" xfId="0" applyFont="1"/>
    <xf numFmtId="0" fontId="1" fillId="0" borderId="4" xfId="0" applyFont="1" applyFill="1" applyBorder="1" applyAlignment="1">
      <alignment wrapText="1"/>
    </xf>
    <xf numFmtId="0" fontId="1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right" wrapText="1"/>
    </xf>
    <xf numFmtId="0" fontId="4" fillId="0" borderId="0" xfId="0" applyFont="1"/>
    <xf numFmtId="2" fontId="4" fillId="0" borderId="6" xfId="0" applyNumberFormat="1" applyFont="1" applyBorder="1" applyAlignment="1">
      <alignment horizontal="right"/>
    </xf>
    <xf numFmtId="0" fontId="4" fillId="0" borderId="6" xfId="0" applyFont="1" applyBorder="1" applyAlignment="1"/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4" fillId="0" borderId="0" xfId="0" applyFont="1" applyAlignment="1"/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wrapText="1"/>
    </xf>
    <xf numFmtId="2" fontId="1" fillId="4" borderId="5" xfId="0" applyNumberFormat="1" applyFont="1" applyFill="1" applyBorder="1" applyAlignment="1">
      <alignment horizontal="right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>
      <alignment horizontal="right"/>
    </xf>
    <xf numFmtId="2" fontId="2" fillId="2" borderId="5" xfId="0" applyNumberFormat="1" applyFont="1" applyFill="1" applyBorder="1" applyAlignment="1">
      <alignment horizontal="right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4" fontId="1" fillId="0" borderId="4" xfId="0" applyNumberFormat="1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wrapText="1"/>
    </xf>
    <xf numFmtId="2" fontId="1" fillId="0" borderId="15" xfId="0" applyNumberFormat="1" applyFont="1" applyFill="1" applyBorder="1" applyAlignment="1">
      <alignment wrapText="1"/>
    </xf>
    <xf numFmtId="0" fontId="4" fillId="0" borderId="17" xfId="0" applyFont="1" applyBorder="1"/>
    <xf numFmtId="0" fontId="4" fillId="0" borderId="17" xfId="0" applyFont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2" fontId="1" fillId="0" borderId="7" xfId="0" applyNumberFormat="1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BDFF"/>
      <color rgb="FF694E7E"/>
      <color rgb="FF493657"/>
      <color rgb="FFA766C8"/>
      <color rgb="FFC993FF"/>
      <color rgb="FFB26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98"/>
  <sheetViews>
    <sheetView tabSelected="1" workbookViewId="0">
      <selection activeCell="J15" sqref="J15"/>
    </sheetView>
  </sheetViews>
  <sheetFormatPr defaultRowHeight="14.5" x14ac:dyDescent="0.35"/>
  <cols>
    <col min="1" max="2" width="8.7265625" style="2"/>
    <col min="3" max="3" width="25.1796875" style="2" customWidth="1"/>
    <col min="4" max="4" width="13.08984375" style="2" customWidth="1"/>
    <col min="5" max="13" width="12" style="2" customWidth="1"/>
    <col min="14" max="17" width="14.453125" style="2" customWidth="1"/>
    <col min="20" max="22" width="8.7265625" style="2"/>
    <col min="23" max="23" width="14.26953125" style="2" customWidth="1"/>
    <col min="24" max="24" width="12.90625" style="2" customWidth="1"/>
    <col min="25" max="16384" width="8.7265625" style="2"/>
  </cols>
  <sheetData>
    <row r="1" spans="1:40" ht="14.5" customHeight="1" thickBot="1" x14ac:dyDescent="0.35">
      <c r="A1" s="32">
        <v>2024</v>
      </c>
      <c r="B1" s="33"/>
      <c r="C1" s="34"/>
      <c r="D1" s="5" t="s">
        <v>18</v>
      </c>
      <c r="E1" s="16" t="s">
        <v>19</v>
      </c>
      <c r="F1" s="16" t="s">
        <v>20</v>
      </c>
      <c r="G1" s="16" t="s">
        <v>21</v>
      </c>
      <c r="H1" s="16" t="s">
        <v>9</v>
      </c>
      <c r="I1" s="16" t="s">
        <v>10</v>
      </c>
      <c r="J1" s="16" t="s">
        <v>11</v>
      </c>
      <c r="K1" s="16" t="s">
        <v>12</v>
      </c>
      <c r="L1" s="16" t="s">
        <v>13</v>
      </c>
      <c r="M1" s="16" t="s">
        <v>14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 spans="1:40" ht="14.5" customHeight="1" thickBot="1" x14ac:dyDescent="0.35">
      <c r="A2" s="41" t="s">
        <v>0</v>
      </c>
      <c r="B2" s="42"/>
      <c r="C2" s="43"/>
      <c r="D2" s="18" t="s">
        <v>3</v>
      </c>
      <c r="E2" s="17" t="s">
        <v>3</v>
      </c>
      <c r="F2" s="17" t="s">
        <v>3</v>
      </c>
      <c r="G2" s="17" t="s">
        <v>3</v>
      </c>
      <c r="H2" s="17" t="s">
        <v>3</v>
      </c>
      <c r="I2" s="17" t="s">
        <v>3</v>
      </c>
      <c r="J2" s="24" t="s">
        <v>3</v>
      </c>
      <c r="K2" s="17" t="s">
        <v>3</v>
      </c>
      <c r="L2" s="17" t="s">
        <v>3</v>
      </c>
      <c r="M2" s="17" t="s">
        <v>3</v>
      </c>
      <c r="N2" s="1"/>
      <c r="O2" s="1"/>
      <c r="P2" s="1"/>
      <c r="Q2" s="1"/>
      <c r="R2" s="1"/>
      <c r="S2" s="1"/>
      <c r="T2" s="1"/>
      <c r="U2" s="1"/>
      <c r="V2" s="1"/>
    </row>
    <row r="3" spans="1:40" s="4" customFormat="1" ht="14.5" customHeight="1" thickBot="1" x14ac:dyDescent="0.35">
      <c r="A3" s="48" t="s">
        <v>15</v>
      </c>
      <c r="B3" s="49"/>
      <c r="C3" s="50"/>
      <c r="D3" s="51">
        <v>67787</v>
      </c>
      <c r="E3" s="51">
        <v>50543</v>
      </c>
      <c r="F3" s="52">
        <v>325523.21000000002</v>
      </c>
      <c r="G3" s="52">
        <v>35187.5</v>
      </c>
      <c r="H3" s="52">
        <v>45692.5</v>
      </c>
      <c r="I3" s="52">
        <v>74203.37</v>
      </c>
      <c r="J3" s="52">
        <v>174388.9</v>
      </c>
      <c r="K3" s="52">
        <v>134935.4</v>
      </c>
      <c r="L3" s="52">
        <v>89072.1</v>
      </c>
      <c r="M3" s="52">
        <v>108048.83</v>
      </c>
      <c r="N3" s="3"/>
      <c r="O3" s="3"/>
      <c r="P3" s="3"/>
      <c r="Q3" s="3"/>
      <c r="R3" s="3"/>
      <c r="S3" s="3"/>
      <c r="T3" s="3"/>
      <c r="U3" s="3"/>
      <c r="V3" s="3"/>
    </row>
    <row r="4" spans="1:40" ht="16" customHeight="1" thickBot="1" x14ac:dyDescent="0.35">
      <c r="A4" s="35" t="s">
        <v>17</v>
      </c>
      <c r="B4" s="36"/>
      <c r="C4" s="37"/>
      <c r="D4" s="15">
        <f t="shared" ref="D4:M4" si="0">D3</f>
        <v>67787</v>
      </c>
      <c r="E4" s="15">
        <f t="shared" si="0"/>
        <v>50543</v>
      </c>
      <c r="F4" s="6">
        <f t="shared" si="0"/>
        <v>325523.21000000002</v>
      </c>
      <c r="G4" s="6">
        <f t="shared" si="0"/>
        <v>35187.5</v>
      </c>
      <c r="H4" s="6">
        <f t="shared" si="0"/>
        <v>45692.5</v>
      </c>
      <c r="I4" s="6">
        <f t="shared" si="0"/>
        <v>74203.37</v>
      </c>
      <c r="J4" s="6">
        <f t="shared" si="0"/>
        <v>174388.9</v>
      </c>
      <c r="K4" s="6">
        <v>134935.4</v>
      </c>
      <c r="L4" s="6">
        <v>89072.1</v>
      </c>
      <c r="M4" s="6">
        <v>108048.83</v>
      </c>
      <c r="N4" s="1"/>
      <c r="O4" s="1"/>
      <c r="P4" s="1"/>
      <c r="Q4" s="1"/>
      <c r="R4" s="1"/>
      <c r="S4" s="1"/>
      <c r="T4" s="1"/>
      <c r="U4" s="1"/>
      <c r="V4" s="1"/>
    </row>
    <row r="5" spans="1:40" s="4" customFormat="1" ht="34.5" customHeight="1" thickBot="1" x14ac:dyDescent="0.35">
      <c r="A5" s="35" t="s">
        <v>16</v>
      </c>
      <c r="B5" s="36"/>
      <c r="C5" s="37"/>
      <c r="D5" s="15"/>
      <c r="E5" s="6"/>
      <c r="F5" s="6"/>
      <c r="G5" s="6"/>
      <c r="H5" s="6"/>
      <c r="I5" s="6"/>
      <c r="J5" s="15"/>
      <c r="K5" s="15"/>
      <c r="L5" s="15"/>
      <c r="M5" s="6"/>
      <c r="N5" s="3"/>
      <c r="O5" s="3"/>
      <c r="P5" s="3"/>
      <c r="Q5" s="3"/>
      <c r="R5" s="3"/>
      <c r="S5" s="3"/>
      <c r="T5" s="3"/>
      <c r="U5" s="3"/>
      <c r="V5" s="3"/>
    </row>
    <row r="6" spans="1:40" s="4" customFormat="1" ht="15.5" customHeight="1" thickBot="1" x14ac:dyDescent="0.35">
      <c r="A6" s="35" t="s">
        <v>1</v>
      </c>
      <c r="B6" s="36"/>
      <c r="C6" s="37"/>
      <c r="D6" s="15">
        <v>985</v>
      </c>
      <c r="E6" s="15">
        <v>985</v>
      </c>
      <c r="F6" s="15">
        <v>985</v>
      </c>
      <c r="G6" s="15">
        <v>985</v>
      </c>
      <c r="H6" s="15">
        <v>985</v>
      </c>
      <c r="I6" s="15">
        <v>985</v>
      </c>
      <c r="J6" s="15">
        <v>985</v>
      </c>
      <c r="K6" s="15">
        <v>985</v>
      </c>
      <c r="L6" s="15">
        <v>985</v>
      </c>
      <c r="M6" s="15">
        <v>985</v>
      </c>
      <c r="N6" s="3"/>
      <c r="O6" s="3"/>
      <c r="P6" s="3"/>
      <c r="Q6" s="3"/>
      <c r="R6" s="3"/>
      <c r="S6" s="3"/>
      <c r="T6" s="3"/>
      <c r="U6" s="3"/>
      <c r="V6" s="3"/>
    </row>
    <row r="7" spans="1:40" s="4" customFormat="1" ht="26.5" customHeight="1" thickBot="1" x14ac:dyDescent="0.35">
      <c r="A7" s="38" t="s">
        <v>2</v>
      </c>
      <c r="B7" s="39"/>
      <c r="C7" s="40"/>
      <c r="D7" s="23">
        <f>D4+D6+3438.6</f>
        <v>72210.600000000006</v>
      </c>
      <c r="E7" s="23">
        <f>E4+E6+2576.4</f>
        <v>54104.4</v>
      </c>
      <c r="F7" s="23">
        <f>F4+F6+16325.41</f>
        <v>342833.62</v>
      </c>
      <c r="G7" s="23">
        <f>G4+G6+1808.63</f>
        <v>37981.129999999997</v>
      </c>
      <c r="H7" s="23">
        <f>H4+H6+2333.88</f>
        <v>49011.38</v>
      </c>
      <c r="I7" s="23">
        <f>I4+I6+3759.42</f>
        <v>78947.789999999994</v>
      </c>
      <c r="J7" s="23">
        <f>J4+J6+8768.7</f>
        <v>184142.6</v>
      </c>
      <c r="K7" s="23">
        <f>K4+K6+6796.02</f>
        <v>142716.41999999998</v>
      </c>
      <c r="L7" s="23">
        <f>L4+L6+4502.86</f>
        <v>94559.96</v>
      </c>
      <c r="M7" s="23">
        <f>M4+M6+5451.69</f>
        <v>114485.52</v>
      </c>
      <c r="N7" s="3"/>
      <c r="O7" s="3"/>
      <c r="P7" s="3"/>
      <c r="Q7" s="3"/>
      <c r="R7" s="3"/>
      <c r="S7" s="3"/>
      <c r="T7" s="3"/>
      <c r="U7" s="3"/>
      <c r="V7" s="3"/>
    </row>
    <row r="8" spans="1:40" s="4" customFormat="1" ht="31.5" customHeight="1" thickBot="1" x14ac:dyDescent="0.35">
      <c r="A8" s="3"/>
      <c r="B8" s="3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3"/>
      <c r="O8" s="3"/>
      <c r="P8" s="3"/>
      <c r="Q8" s="3"/>
      <c r="R8" s="3"/>
      <c r="S8" s="3"/>
      <c r="T8" s="3"/>
      <c r="U8" s="3"/>
      <c r="V8" s="3"/>
    </row>
    <row r="9" spans="1:40" ht="15" thickBot="1" x14ac:dyDescent="0.4">
      <c r="A9" s="1"/>
      <c r="B9" s="25"/>
      <c r="C9" s="29"/>
      <c r="D9" s="30"/>
      <c r="E9" s="29"/>
      <c r="F9" s="29"/>
      <c r="G9" s="29"/>
      <c r="H9" s="29"/>
      <c r="I9" s="29"/>
      <c r="J9" s="30"/>
      <c r="K9" s="30"/>
      <c r="L9" s="30"/>
      <c r="M9" s="27"/>
      <c r="N9" s="1"/>
      <c r="O9" s="1"/>
      <c r="P9" s="1"/>
      <c r="Q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" thickBot="1" x14ac:dyDescent="0.4">
      <c r="A10" s="1"/>
      <c r="B10" s="25"/>
      <c r="C10" s="29"/>
      <c r="D10" s="30"/>
      <c r="E10" s="29"/>
      <c r="F10" s="29"/>
      <c r="G10" s="29"/>
      <c r="H10" s="29"/>
      <c r="I10" s="29"/>
      <c r="J10" s="30"/>
      <c r="K10" s="30"/>
      <c r="L10" s="30"/>
      <c r="M10" s="27"/>
      <c r="N10" s="1"/>
      <c r="O10" s="1"/>
      <c r="P10" s="1"/>
      <c r="Q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5" thickBot="1" x14ac:dyDescent="0.4">
      <c r="A11" s="1"/>
      <c r="B11" s="26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7"/>
      <c r="N11" s="1"/>
      <c r="O11" s="1"/>
      <c r="P11" s="1"/>
      <c r="Q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5" thickBot="1" x14ac:dyDescent="0.4">
      <c r="A12" s="1"/>
      <c r="B12" s="25"/>
      <c r="C12" s="29"/>
      <c r="D12" s="29"/>
      <c r="E12" s="29"/>
      <c r="F12" s="29"/>
      <c r="G12" s="29"/>
      <c r="H12" s="29"/>
      <c r="I12" s="29"/>
      <c r="J12" s="29"/>
      <c r="K12" s="29"/>
      <c r="L12" s="28"/>
      <c r="M12" s="27"/>
      <c r="N12" s="1"/>
      <c r="O12" s="1"/>
      <c r="P12" s="1"/>
      <c r="Q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5" thickBot="1" x14ac:dyDescent="0.4">
      <c r="A13" s="1"/>
      <c r="B13" s="1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1"/>
      <c r="N13" s="1"/>
      <c r="O13" s="1"/>
      <c r="P13" s="1"/>
      <c r="Q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5" thickBot="1" x14ac:dyDescent="0.4">
      <c r="A14" s="1"/>
      <c r="B14" s="1"/>
      <c r="C14" s="1"/>
      <c r="D14" s="1"/>
      <c r="E14" s="1"/>
      <c r="F14" s="1"/>
      <c r="G14" s="1"/>
      <c r="H14" s="1"/>
      <c r="I14" s="29"/>
      <c r="J14" s="1"/>
      <c r="K14" s="1"/>
      <c r="L14" s="1"/>
      <c r="M14" s="31"/>
      <c r="N14" s="1"/>
      <c r="O14" s="1"/>
      <c r="P14" s="1"/>
      <c r="Q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5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8"/>
      <c r="M15" s="31"/>
      <c r="N15" s="1"/>
      <c r="O15" s="1"/>
      <c r="P15" s="1"/>
      <c r="Q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5" thickBo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5" thickBo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5" thickBo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" thickBo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5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" thickBo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5" thickBo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5" thickBot="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5" thickBot="1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5" thickBo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5" thickBo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5" thickBo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5" thickBo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5" thickBo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5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5" thickBo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5" thickBo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5" thickBo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5" thickBo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5" thickBo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" thickBo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" thickBo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5" thickBo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5" thickBo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5" thickBo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5" thickBo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5" thickBo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5" thickBo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5" thickBo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5" thickBo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5" thickBo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5" thickBo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5" thickBo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5" thickBo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5" thickBo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5" thickBo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5" thickBo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5" thickBo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5" thickBo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5" thickBo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5" thickBo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5" thickBo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5" thickBo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5" thickBo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5" thickBo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5" thickBo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5" thickBo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5" thickBo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5" thickBo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5" thickBo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" thickBo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5" thickBo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5" thickBo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5" thickBo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5" thickBo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5" thickBo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" thickBo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5" thickBo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5" thickBo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5" thickBo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5" thickBo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5" thickBo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5" thickBo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5" thickBo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5" thickBo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5" thickBo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5" thickBo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5" thickBo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5" thickBo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5" thickBo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5" thickBo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5" thickBo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5" thickBo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5" thickBo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5" thickBo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5" thickBo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5" thickBo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5" thickBo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5" thickBo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5" thickBo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5" thickBo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5" thickBo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5" thickBo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5" thickBo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5" thickBo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5" thickBo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5" thickBo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5" thickBo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5" thickBo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5" thickBo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5" thickBo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5" thickBo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5" thickBo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5" thickBo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5" thickBo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5" thickBo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5" thickBo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5" thickBo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5" thickBo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" thickBo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" thickBo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5" thickBo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5" thickBo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" thickBo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" thickBo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5" thickBo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5" thickBo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5" thickBo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5" thickBo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5" thickBo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5" thickBo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5" thickBo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5" thickBo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5" thickBo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" thickBo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" thickBo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" thickBo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" thickBo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" thickBo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5" thickBo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5" thickBo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" thickBo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5" thickBo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5" thickBo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5" thickBo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5" thickBo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5" thickBo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5" thickBo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5" thickBo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" thickBo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" thickBo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5" thickBo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" thickBo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" thickBo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" thickBo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" thickBo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" thickBo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" thickBo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" thickBo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" thickBo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" thickBo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" thickBo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" thickBo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" thickBo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" thickBo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" thickBo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" thickBo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" thickBo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" thickBo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" thickBo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" thickBo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" thickBo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" thickBo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" thickBo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" thickBo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" thickBo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" thickBo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" thickBo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" thickBo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" thickBo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" thickBo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" thickBo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" thickBo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" thickBo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" thickBo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" thickBo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" thickBo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" thickBo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" thickBo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" thickBo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" thickBo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" thickBo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" thickBo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" thickBo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" thickBo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" thickBo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" thickBo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" thickBo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" thickBo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" thickBo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" thickBo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" thickBo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" thickBo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" thickBo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" thickBo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" thickBo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" thickBo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" thickBo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" thickBo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" thickBo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" thickBo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" thickBo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" thickBo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" thickBo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" thickBo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" thickBo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" thickBo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" thickBo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" thickBo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" thickBo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" thickBo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" thickBo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" thickBo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" thickBo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" thickBo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" thickBo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" thickBo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" thickBo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" thickBo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" thickBo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" thickBo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" thickBo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" thickBo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" thickBo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" thickBo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" thickBo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" thickBo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" thickBo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" thickBo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" thickBo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" thickBo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" thickBo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" thickBo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" thickBo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" thickBo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" thickBo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" thickBo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" thickBo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" thickBo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" thickBo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" thickBo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" thickBo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" thickBo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" thickBo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" thickBo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" thickBo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" thickBo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" thickBo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" thickBo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" thickBo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" thickBo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" thickBo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" thickBo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" thickBo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" thickBo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" thickBo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" thickBo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" thickBo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" thickBo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" thickBo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" thickBo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" thickBo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" thickBo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" thickBo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" thickBo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" thickBo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" thickBo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" thickBo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" thickBo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" thickBo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" thickBo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" thickBo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" thickBo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" thickBo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" thickBo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" thickBo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" thickBo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" thickBo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" thickBo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" thickBo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" thickBo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" thickBo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" thickBo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" thickBo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" thickBo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" thickBo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" thickBo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" thickBo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" thickBo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" thickBo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" thickBo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" thickBo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" thickBo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" thickBo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" thickBo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" thickBo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" thickBo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" thickBo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" thickBo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" thickBo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" thickBo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" thickBo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" thickBo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" thickBo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" thickBo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" thickBo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" thickBo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" thickBo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" thickBo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" thickBo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" thickBo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" thickBo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" thickBo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" thickBo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" thickBo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" thickBo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" thickBo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" thickBo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" thickBo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" thickBo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" thickBo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" thickBo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" thickBo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" thickBo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" thickBo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" thickBo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" thickBo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" thickBo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" thickBo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" thickBo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" thickBo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" thickBo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" thickBo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" thickBo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" thickBo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" thickBo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" thickBo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" thickBo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" thickBo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" thickBo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" thickBo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" thickBo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" thickBo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" thickBo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" thickBo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" thickBo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" thickBo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" thickBo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" thickBo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" thickBo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" thickBo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" thickBo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" thickBo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" thickBo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" thickBo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" thickBo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" thickBo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" thickBo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" thickBo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" thickBo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" thickBo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" thickBo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" thickBo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" thickBo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" thickBo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" thickBo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" thickBo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" thickBo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" thickBo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" thickBo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" thickBo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" thickBo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" thickBo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" thickBo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" thickBo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" thickBo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" thickBo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" thickBo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" thickBo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" thickBo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" thickBo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" thickBo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" thickBo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" thickBo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" thickBo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" thickBo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" thickBo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" thickBo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" thickBo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" thickBo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" thickBo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" thickBo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" thickBo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5" thickBo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5" thickBo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5" thickBo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5" thickBo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5" thickBo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5" thickBo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5" thickBo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5" thickBo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5" thickBo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5" thickBo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5" thickBo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5" thickBo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5" thickBo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5" thickBo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5" thickBo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5" thickBo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5" thickBo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5" thickBo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5" thickBo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5" thickBo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5" thickBo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5" thickBo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5" thickBo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5" thickBo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5" thickBo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5" thickBo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5" thickBo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5" thickBo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5" thickBo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5" thickBo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5" thickBo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5" thickBo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5" thickBo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5" thickBo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5" thickBo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5" thickBo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5" thickBo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5" thickBo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5" thickBo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5" thickBo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" thickBo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5" thickBo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5" thickBo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5" thickBo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5" thickBo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5" thickBo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5" thickBo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" thickBo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" thickBo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5" thickBo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5" thickBo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5" thickBo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5" thickBo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5" thickBo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5" thickBo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5" thickBo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5" thickBo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5" thickBo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5" thickBo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5" thickBo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5" thickBo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5" thickBo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5" thickBo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5" thickBo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5" thickBo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5" thickBo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" thickBo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5" thickBo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5" thickBo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5" thickBo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5" thickBo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" thickBo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" thickBo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5" thickBo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5" thickBo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5" thickBo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5" thickBo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5" thickBo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5" thickBo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5" thickBo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5" thickBo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5" thickBo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5" thickBo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5" thickBo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5" thickBo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5" thickBo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5" thickBo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5" thickBo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" thickBo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5" thickBo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5" thickBo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5" thickBo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5" thickBo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5" thickBo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5" thickBo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5" thickBo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5" thickBo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" thickBo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" thickBo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5" thickBo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5" thickBo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5" thickBo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" thickBo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" thickBo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5" thickBo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5" thickBo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5" thickBo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5" thickBo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5" thickBo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5" thickBo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5" thickBo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5" thickBo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5" thickBo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5" thickBo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5" thickBo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5" thickBo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5" thickBo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5" thickBo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5" thickBo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" thickBo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" thickBo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5" thickBo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5" thickBo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5" thickBo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5" thickBo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5" thickBo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5" thickBo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5" thickBo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5" thickBo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5" thickBo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5" thickBo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5" thickBo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5" thickBo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5" thickBo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5" thickBo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5" thickBo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5" thickBo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5" thickBo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5" thickBo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5" thickBo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5" thickBo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5" thickBo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5" thickBo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5" thickBo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5" thickBo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5" thickBo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5" thickBo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5" thickBo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5" thickBo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5" thickBo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5" thickBo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5" thickBo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5" thickBo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5" thickBo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5" thickBo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5" thickBo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5" thickBo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5" thickBo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5" thickBo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5" thickBo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5" thickBo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5" thickBo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5" thickBo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5" thickBo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5" thickBo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5" thickBo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5" thickBo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5" thickBo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5" thickBo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5" thickBo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5" thickBo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5" thickBo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5" thickBo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5" thickBo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5" thickBo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5" thickBo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5" thickBo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5" thickBo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5" thickBo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5" thickBo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5" thickBo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5" thickBo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5" thickBo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5" thickBo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5" thickBo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5" thickBo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5" thickBo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5" thickBo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5" thickBo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5" thickBo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5" thickBo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5" thickBo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5" thickBo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5" thickBo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5" thickBo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5" thickBo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5" thickBo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5" thickBo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5" thickBo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5" thickBo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5" thickBo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5" thickBo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5" thickBo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5" thickBo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5" thickBo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5" thickBo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5" thickBo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5" thickBo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5" thickBo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5" thickBo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5" thickBo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5" thickBo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5" thickBo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5" thickBo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5" thickBo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5" thickBo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5" thickBo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5" thickBo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5" thickBo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5" thickBo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5" thickBo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5" thickBo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5" thickBo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5" thickBo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5" thickBo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5" thickBo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5" thickBo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5" thickBo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5" thickBo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5" thickBo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5" thickBo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5" thickBo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5" thickBo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5" thickBo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5" thickBo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5" thickBo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5" thickBo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5" thickBo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5" thickBo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5" thickBo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5" thickBo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5" thickBo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5" thickBo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5" thickBo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5" thickBo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5" thickBo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5" thickBo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5" thickBo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5" thickBo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5" thickBo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5" thickBo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5" thickBo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5" thickBo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5" thickBo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5" thickBo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5" thickBo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5" thickBo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5" thickBo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5" thickBo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5" thickBo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5" thickBo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5" thickBo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5" thickBo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5" thickBo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5" thickBo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5" thickBo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5" thickBo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5" thickBo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5" thickBo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5" thickBo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5" thickBo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5" thickBo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5" thickBo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5" thickBo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5" thickBo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5" thickBo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5" thickBo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5" thickBo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5" thickBo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5" thickBo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5" thickBo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5" thickBo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5" thickBo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5" thickBo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5" thickBo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5" thickBo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5" thickBo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5" thickBo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5" thickBo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5" thickBo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5" thickBo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5" thickBo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5" thickBo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5" thickBo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5" thickBo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5" thickBo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5" thickBo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5" thickBo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5" thickBo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5" thickBo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5" thickBo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5" thickBo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5" thickBo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5" thickBo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5" thickBo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5" thickBo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5" thickBo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5" thickBo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5" thickBo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5" thickBo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5" thickBo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5" thickBo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5" thickBo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5" thickBo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5" thickBo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5" thickBo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5" thickBo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5" thickBo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5" thickBo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5" thickBo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5" thickBo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5" thickBo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5" thickBo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5" thickBo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5" thickBo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5" thickBo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5" thickBo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5" thickBo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5" thickBo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5" thickBo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5" thickBo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5" thickBo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5" thickBo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5" thickBo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5" thickBo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5" thickBo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5" thickBo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5" thickBo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5" thickBo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5" thickBo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5" thickBo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5" thickBo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5" thickBo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5" thickBo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5" thickBo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5" thickBo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5" thickBo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5" thickBo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5" thickBo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5" thickBo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5" thickBo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5" thickBo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5" thickBo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5" thickBo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5" thickBo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5" thickBo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5" thickBo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5" thickBo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5" thickBo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5" thickBo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5" thickBo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5" thickBo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5" thickBo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5" thickBo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5" thickBo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5" thickBo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5" thickBo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5" thickBo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5" thickBo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5" thickBo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5" thickBo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5" thickBo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5" thickBo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5" thickBo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5" thickBo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5" thickBo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5" thickBo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5" thickBo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5" thickBo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5" thickBo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5" thickBo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5" thickBo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5" thickBo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5" thickBo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5" thickBo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5" thickBo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5" thickBo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5" thickBo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5" thickBo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5" thickBo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5" thickBo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5" thickBo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5" thickBo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5" thickBo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5" thickBo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5" thickBo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5" thickBo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5" thickBo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5" thickBo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5" thickBo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5" thickBo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5" thickBo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5" thickBo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5" thickBo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5" thickBo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5" thickBo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5" thickBo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5" thickBo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5" thickBo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5" thickBo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5" thickBo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5" thickBo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5" thickBo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5" thickBo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5" thickBo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5" thickBo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5" thickBo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5" thickBo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5" thickBo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5" thickBo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5" thickBo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5" thickBo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5" thickBo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5" thickBo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5" thickBo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5" thickBo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5" thickBo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5" thickBo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5" thickBo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5" thickBo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5" thickBo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5" thickBo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5" thickBo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5" thickBo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5" thickBo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5" thickBo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5" thickBo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5" thickBo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5" thickBo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5" thickBo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5" thickBo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5" thickBo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5" thickBo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5" thickBo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5" thickBo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5" thickBo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5" thickBo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5" thickBo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5" thickBo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5" thickBo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5" thickBo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5" thickBo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5" thickBo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5" thickBo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5" thickBo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5" thickBo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5" thickBo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5" thickBo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5" thickBo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5" thickBo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5" thickBo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5" thickBo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5" thickBo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5" thickBo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5" thickBo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5" thickBo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5" thickBo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5" thickBo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5" thickBo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5" thickBo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5" thickBo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5" thickBo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5" thickBo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5" thickBo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5" thickBo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5" thickBo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5" thickBo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5" thickBo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5" thickBo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5" thickBo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5" thickBo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5" thickBo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5" thickBo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5" thickBo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5" thickBo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5" thickBo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5" thickBo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5" thickBo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5" thickBo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5" thickBo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5" thickBo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5" thickBo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5" thickBo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5" thickBo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5" thickBo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5" thickBo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5" thickBo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5" thickBo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5" thickBo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5" thickBo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5" thickBo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5" thickBo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5" thickBo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5" thickBo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5" thickBo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5" thickBo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5" thickBo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5" thickBo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5" thickBo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5" thickBo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5" thickBo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5" thickBo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5" thickBo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5" thickBo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5" thickBo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5" thickBo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5" thickBo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5" thickBo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5" thickBo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5" thickBo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5" thickBo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5" thickBo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5" thickBo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5" thickBo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5" thickBo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5" thickBo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5" thickBo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5" thickBo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5" thickBo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5" thickBo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5" thickBo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5" thickBo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5" thickBo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5" thickBo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5" thickBo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5" thickBo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5" thickBo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5" thickBo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5" thickBo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5" thickBo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5" thickBo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5" thickBo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5" thickBo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5" thickBo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5" thickBo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5" thickBo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5" thickBo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5" thickBo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5" thickBo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5" thickBo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5" thickBo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5" thickBo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5" thickBo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5" thickBo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5" thickBo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5" thickBo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5" thickBo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5" thickBo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5" thickBo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5" thickBo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5" thickBo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5" thickBo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5" thickBo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5" thickBo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5" thickBo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5" thickBo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5" thickBo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5" thickBo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5" thickBo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5" thickBo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5" thickBo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5" thickBo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5" thickBo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5" thickBo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5" thickBo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5" thickBo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5" thickBo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5" thickBo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5" thickBo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5" thickBo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5" thickBo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5" thickBo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5" thickBo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5" thickBo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5" thickBo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5" thickBo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5" thickBo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5" thickBo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5" thickBo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5" thickBo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5" thickBo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5" thickBo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5" thickBo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spans="1:40" ht="15" thickBo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spans="1:40" ht="15" thickBo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spans="1:40" ht="15" thickBo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spans="1:40" ht="15" thickBo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spans="1:40" ht="15" thickBo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spans="1:40" ht="15" thickBo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spans="1:40" ht="15" thickBot="1" x14ac:dyDescent="0.4">
      <c r="N998" s="1"/>
      <c r="O998" s="1"/>
      <c r="P998" s="1"/>
      <c r="Q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</sheetData>
  <mergeCells count="7">
    <mergeCell ref="A1:C1"/>
    <mergeCell ref="A4:C4"/>
    <mergeCell ref="A5:C5"/>
    <mergeCell ref="A6:C6"/>
    <mergeCell ref="A7:C7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9"/>
  <sheetViews>
    <sheetView workbookViewId="0">
      <selection activeCell="B10" sqref="B10"/>
    </sheetView>
  </sheetViews>
  <sheetFormatPr defaultColWidth="13.81640625" defaultRowHeight="13" x14ac:dyDescent="0.3"/>
  <cols>
    <col min="1" max="1" width="25.54296875" style="12" customWidth="1"/>
    <col min="2" max="2" width="62.7265625" style="12" customWidth="1"/>
    <col min="3" max="3" width="11.453125" style="12" customWidth="1"/>
    <col min="4" max="4" width="54.08984375" style="12" customWidth="1"/>
    <col min="5" max="16384" width="13.81640625" style="12"/>
  </cols>
  <sheetData>
    <row r="1" spans="1:25" ht="22.5" customHeight="1" x14ac:dyDescent="0.3">
      <c r="A1" s="10" t="s">
        <v>4</v>
      </c>
      <c r="B1" s="11" t="s">
        <v>5</v>
      </c>
      <c r="C1" s="11" t="s">
        <v>3</v>
      </c>
      <c r="D1" s="11" t="s">
        <v>6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2.5" customHeight="1" x14ac:dyDescent="0.3">
      <c r="A2" s="13">
        <v>45308.470833333333</v>
      </c>
      <c r="B2" s="14" t="s">
        <v>22</v>
      </c>
      <c r="C2" s="8">
        <v>985</v>
      </c>
      <c r="D2" s="9" t="s">
        <v>7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39" customHeight="1" x14ac:dyDescent="0.3">
      <c r="A3" s="13">
        <v>45331.375694444447</v>
      </c>
      <c r="B3" s="14" t="s">
        <v>27</v>
      </c>
      <c r="C3" s="8">
        <v>398375.15</v>
      </c>
      <c r="D3" s="14" t="s">
        <v>8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28.5" customHeight="1" x14ac:dyDescent="0.3">
      <c r="A4" s="13">
        <v>45339.493750000001</v>
      </c>
      <c r="B4" s="14" t="s">
        <v>23</v>
      </c>
      <c r="C4" s="8">
        <v>985</v>
      </c>
      <c r="D4" s="9" t="s">
        <v>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30" customHeight="1" x14ac:dyDescent="0.3">
      <c r="A5" s="13">
        <v>45368.464583333334</v>
      </c>
      <c r="B5" s="14" t="s">
        <v>24</v>
      </c>
      <c r="C5" s="8">
        <v>985</v>
      </c>
      <c r="D5" s="9" t="s">
        <v>7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" customHeight="1" x14ac:dyDescent="0.3">
      <c r="A6" s="13">
        <v>45399.509722222225</v>
      </c>
      <c r="B6" s="14" t="s">
        <v>25</v>
      </c>
      <c r="C6" s="8">
        <v>985</v>
      </c>
      <c r="D6" s="9" t="s">
        <v>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4.5" customHeight="1" x14ac:dyDescent="0.3">
      <c r="A7" s="13">
        <v>45408.375694444447</v>
      </c>
      <c r="B7" s="14" t="s">
        <v>26</v>
      </c>
      <c r="C7" s="8">
        <v>356160.48</v>
      </c>
      <c r="D7" s="14" t="s">
        <v>8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3">
      <c r="A8" s="13">
        <v>45429.511111111111</v>
      </c>
      <c r="B8" s="9" t="s">
        <v>34</v>
      </c>
      <c r="C8" s="8">
        <v>985</v>
      </c>
      <c r="D8" s="9" t="s">
        <v>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3">
      <c r="A9" s="13">
        <v>45460.508333333331</v>
      </c>
      <c r="B9" s="9" t="s">
        <v>28</v>
      </c>
      <c r="C9" s="8">
        <v>985</v>
      </c>
      <c r="D9" s="9" t="s">
        <v>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3">
      <c r="A10" s="13">
        <v>45490.506249999999</v>
      </c>
      <c r="B10" s="9" t="s">
        <v>29</v>
      </c>
      <c r="C10" s="8">
        <v>985</v>
      </c>
      <c r="D10" s="9" t="s">
        <v>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4.5" customHeight="1" x14ac:dyDescent="0.3">
      <c r="A11" s="13">
        <v>45505.381249999999</v>
      </c>
      <c r="B11" s="14" t="s">
        <v>30</v>
      </c>
      <c r="C11" s="8">
        <v>430925.06</v>
      </c>
      <c r="D11" s="14" t="s">
        <v>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3">
      <c r="A12" s="13">
        <v>45521.511111111111</v>
      </c>
      <c r="B12" s="9" t="s">
        <v>31</v>
      </c>
      <c r="C12" s="8">
        <v>985</v>
      </c>
      <c r="D12" s="9" t="s">
        <v>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3">
      <c r="A13" s="13">
        <v>45559.686111111114</v>
      </c>
      <c r="B13" s="9" t="s">
        <v>32</v>
      </c>
      <c r="C13" s="8">
        <v>985</v>
      </c>
      <c r="D13" s="9" t="s">
        <v>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47" customFormat="1" x14ac:dyDescent="0.3">
      <c r="A14" s="13">
        <v>45582.506944444445</v>
      </c>
      <c r="B14" s="9" t="s">
        <v>33</v>
      </c>
      <c r="C14" s="8">
        <v>985</v>
      </c>
      <c r="D14" s="9" t="s">
        <v>7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s="21" customFormat="1" x14ac:dyDescent="0.3">
      <c r="A15" s="20"/>
      <c r="C15" s="22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x14ac:dyDescent="0.3">
      <c r="A16" s="20"/>
      <c r="B16" s="21"/>
      <c r="C16" s="22"/>
      <c r="D16" s="21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3">
      <c r="A17" s="20"/>
      <c r="B17" s="21"/>
      <c r="C17" s="22"/>
      <c r="D17" s="21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3">
      <c r="A18" s="20"/>
      <c r="B18" s="21"/>
      <c r="C18" s="22"/>
      <c r="D18" s="2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3">
      <c r="A19" s="19"/>
      <c r="B19" s="19"/>
      <c r="C19" s="19"/>
      <c r="D19" s="1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3">
      <c r="A20" s="19"/>
      <c r="B20" s="19"/>
      <c r="C20" s="19"/>
      <c r="D20" s="1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Витрати січень- жовтень 2024</vt:lpstr>
      <vt:lpstr>Надходження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2024-11-01T15:40:21Z</dcterms:modified>
</cp:coreProperties>
</file>